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61" i="1" l="1"/>
  <c r="G57" i="1" l="1"/>
  <c r="G56" i="1"/>
  <c r="G55" i="1"/>
  <c r="G49" i="1"/>
  <c r="G50" i="1" s="1"/>
  <c r="G42" i="1"/>
  <c r="G43" i="1" s="1"/>
  <c r="G37" i="1"/>
  <c r="G36" i="1"/>
  <c r="G28" i="1"/>
  <c r="G29" i="1"/>
  <c r="G30" i="1"/>
  <c r="G27" i="1"/>
  <c r="G21" i="1"/>
  <c r="G22" i="1" s="1"/>
  <c r="G15" i="1"/>
  <c r="G14" i="1"/>
  <c r="G6" i="1"/>
  <c r="G7" i="1"/>
  <c r="G8" i="1"/>
  <c r="G5" i="1"/>
  <c r="G31" i="1" l="1"/>
  <c r="G16" i="1"/>
  <c r="G9" i="1"/>
</calcChain>
</file>

<file path=xl/sharedStrings.xml><?xml version="1.0" encoding="utf-8"?>
<sst xmlns="http://schemas.openxmlformats.org/spreadsheetml/2006/main" count="143" uniqueCount="72">
  <si>
    <t>Niszczarka do dokumentów</t>
  </si>
  <si>
    <t>Niszczarka</t>
  </si>
  <si>
    <t>Kalkulator</t>
  </si>
  <si>
    <t>Lp.</t>
  </si>
  <si>
    <t>Nazwa asortymentu</t>
  </si>
  <si>
    <t xml:space="preserve">ilość </t>
  </si>
  <si>
    <t>Cena jednostkowa brutto</t>
  </si>
  <si>
    <t>Załącznik nr 1 do SIWZ</t>
  </si>
  <si>
    <t>Zadanie nr 1</t>
  </si>
  <si>
    <t>1.</t>
  </si>
  <si>
    <t>2.</t>
  </si>
  <si>
    <t>Przykładowy Typ, model, producent sprzętu, który spełnia minimalne wymagania Zamawiającego</t>
  </si>
  <si>
    <t xml:space="preserve">
np. Citizen LC-310 lub równoważny </t>
  </si>
  <si>
    <t xml:space="preserve">
np. HSM Niszczarka MultiShred lub równoważna</t>
  </si>
  <si>
    <t xml:space="preserve">Niszczarka </t>
  </si>
  <si>
    <t xml:space="preserve">
np. Wallner Termobindownica TB 300 lub równoważna</t>
  </si>
  <si>
    <t>Zszywacz</t>
  </si>
  <si>
    <t>Termobindownica</t>
  </si>
  <si>
    <t>3.</t>
  </si>
  <si>
    <t>4.</t>
  </si>
  <si>
    <t>np. Zszywacz sax  49 lub równoważny</t>
  </si>
  <si>
    <t>Zszywacz biurowy na zszywki 24/6 i 26/6, zszywający min .25 kartek. Zszywacz posiada funkcję zszywania tapicerskiego oraz otwartego. Posiada magazynek mieszczący min. 200 zszywek. Wyposażony w metalowy element podający zszywki.</t>
  </si>
  <si>
    <t>Zadanie nr 2</t>
  </si>
  <si>
    <t>np. Tarnator C9 -SD 9355 lub równoważny</t>
  </si>
  <si>
    <r>
      <rPr>
        <b/>
        <sz val="10"/>
        <rFont val="Calibri"/>
        <family val="2"/>
        <charset val="238"/>
      </rPr>
      <t>Typ cięcia:</t>
    </r>
    <r>
      <rPr>
        <sz val="10"/>
        <rFont val="Calibri"/>
        <family val="2"/>
        <charset val="238"/>
      </rPr>
      <t xml:space="preserve"> ścinki; 
</t>
    </r>
    <r>
      <rPr>
        <b/>
        <sz val="10"/>
        <rFont val="Calibri"/>
        <family val="2"/>
        <charset val="238"/>
      </rPr>
      <t>Niszczenie:</t>
    </r>
    <r>
      <rPr>
        <sz val="10"/>
        <rFont val="Calibri"/>
        <family val="2"/>
        <charset val="238"/>
      </rPr>
      <t xml:space="preserve"> papier, zszywki, spinacze, karty plastikowe, płyty CD.
Automatyczny start/stop, Funkcja cofania, osobna szczelina do niszczenia papieru i płyt CD ; moc silnika: min. 320W; elementy metalowe  i stalowe w mechanizmie tnącym</t>
    </r>
  </si>
  <si>
    <r>
      <rPr>
        <b/>
        <sz val="10"/>
        <rFont val="Calibri"/>
        <family val="2"/>
        <charset val="238"/>
      </rPr>
      <t xml:space="preserve">
Ilość niszczonych kartek (70g/m2)</t>
    </r>
    <r>
      <rPr>
        <sz val="10"/>
        <rFont val="Calibri"/>
        <family val="2"/>
        <charset val="238"/>
      </rPr>
      <t xml:space="preserve"> min. 8
</t>
    </r>
    <r>
      <rPr>
        <b/>
        <sz val="10"/>
        <rFont val="Calibri"/>
        <family val="2"/>
        <charset val="238"/>
      </rPr>
      <t>Rodzaj cięcia:</t>
    </r>
    <r>
      <rPr>
        <sz val="10"/>
        <rFont val="Calibri"/>
        <family val="2"/>
        <charset val="238"/>
      </rPr>
      <t xml:space="preserve"> ścinki
</t>
    </r>
    <r>
      <rPr>
        <b/>
        <sz val="10"/>
        <rFont val="Calibri"/>
        <family val="2"/>
        <charset val="238"/>
      </rPr>
      <t>Stopień bezpieczeństwa (DIN):</t>
    </r>
    <r>
      <rPr>
        <sz val="10"/>
        <rFont val="Calibri"/>
        <family val="2"/>
        <charset val="238"/>
      </rPr>
      <t xml:space="preserve"> min. 3
</t>
    </r>
    <r>
      <rPr>
        <b/>
        <sz val="10"/>
        <rFont val="Calibri"/>
        <family val="2"/>
        <charset val="238"/>
      </rPr>
      <t>Niszczenie :</t>
    </r>
    <r>
      <rPr>
        <sz val="10"/>
        <rFont val="Calibri"/>
        <family val="2"/>
        <charset val="238"/>
      </rPr>
      <t xml:space="preserve"> płyt CD, dyskietek, spinaczy, zszywek, kart kredytowych</t>
    </r>
  </si>
  <si>
    <t>Opis techniczny (minimalne wymagania Zamawiającego)</t>
  </si>
  <si>
    <t>np. OPUS MAXIBingo eR 
z dziurkaczem lub równoważny</t>
  </si>
  <si>
    <t>Bindownica</t>
  </si>
  <si>
    <t>SUMA</t>
  </si>
  <si>
    <t>Zadanie nr 3</t>
  </si>
  <si>
    <t>Zadanie nr 4</t>
  </si>
  <si>
    <r>
      <rPr>
        <b/>
        <sz val="10"/>
        <rFont val="Calibri"/>
        <family val="2"/>
        <charset val="238"/>
      </rPr>
      <t>Niszczenie :</t>
    </r>
    <r>
      <rPr>
        <sz val="10"/>
        <rFont val="Calibri"/>
        <family val="2"/>
        <charset val="238"/>
      </rPr>
      <t xml:space="preserve">papier, spinacze, zszywki, karty kredytowe. 
Liczba kartek niszczonych jednorazowo min.12 szt. A4/70g 
</t>
    </r>
    <r>
      <rPr>
        <b/>
        <sz val="10"/>
        <rFont val="Calibri"/>
        <family val="2"/>
        <charset val="238"/>
      </rPr>
      <t>Rodzaj cięcia:</t>
    </r>
    <r>
      <rPr>
        <sz val="10"/>
        <rFont val="Calibri"/>
        <family val="2"/>
        <charset val="238"/>
      </rPr>
      <t xml:space="preserve"> paski 
Pojemność kosza w litrach min. 14 l 
Zabezpieczenie termiczne
Automatyczne zatrzymanie pracy przy pełnym koszu    
Automatyczny Start/Stop
Funkcja cofania
</t>
    </r>
  </si>
  <si>
    <t>np.  Fellowes P-48C lub równoważny</t>
  </si>
  <si>
    <t>Gilotyna do papieru</t>
  </si>
  <si>
    <t xml:space="preserve">np.  Dahle 502 lub równoważny </t>
  </si>
  <si>
    <t>np.  PEACH PB200-21 lub równoważny</t>
  </si>
  <si>
    <t>Laminator</t>
  </si>
  <si>
    <t>np.  MONOLITH MLA 389 lub równoważny</t>
  </si>
  <si>
    <r>
      <t xml:space="preserve">nóż górny i dolny wykonany z stali, 
ręczny docisk ciętego materiału, 
stablina, metalowa podstawa, 
uniwersalne oznaczenia na balcie w cm i calach, 
2 nakładniki kątowe, 
podziałka cm wzdłuż przezroczystej linijki dociskowej, oznaczenia standardowych formatów papierów,
</t>
    </r>
    <r>
      <rPr>
        <sz val="10"/>
        <rFont val="Calibri"/>
        <family val="2"/>
        <charset val="238"/>
      </rPr>
      <t>długość ostrza min. 32 cm,
maksymalny format papieru A4 / A3 - poziomo</t>
    </r>
  </si>
  <si>
    <t xml:space="preserve">Ilość bindowanych kartek min.12, 
Ilość oprawianych jednocześnie stron min.350.
Makszymalna szerokość bindowanego dokumentu: A4
Wymiary: min. 37 x 40 x 23 cm
- nóżki antypoślizgowe
- masywne, stabilne urządzenie (stalowy blat)
</t>
  </si>
  <si>
    <t>Zadanie nr 5</t>
  </si>
  <si>
    <t>np. Fellowes P48C lub równoważny</t>
  </si>
  <si>
    <t>Zadanie nr 6</t>
  </si>
  <si>
    <t>Nazwa szkoły: Zespół Szkół Zawodowych im. Piastów Opolskich w Krapkowicach, ul. Zamkowa 5, 47-300 Krapkowice</t>
  </si>
  <si>
    <t>Nazwa szkoły: Zespół Szkół Ekonomicznych i Ogólnokształcącyh im. M.Kopernika, ul. Powstańców Śląskich 4, 46-300 Olesno</t>
  </si>
  <si>
    <t>Nazwa szkoły: Zespół Szkół Ponadgimnazjalnych nr 1 w Kluczborku, ul. Marii Skłodowskiej - Curie 13, 46-200 Kluczbork</t>
  </si>
  <si>
    <t>Nazwa szkoły:  Zespół Szkół nr 1 im. Powstańców Śląskich, ul. Skarbowa 2, 47-200 Kędzierzyn-Koźle</t>
  </si>
  <si>
    <t>Nazwa szkoły: Zespół Szkół Zawodowych im. J. Lompy, ul. Wielkie Przedmieście 41, 46-300 Olesno</t>
  </si>
  <si>
    <t>Nazwa szkoły:  Zespół Szkół Gimnazjalnych, Licealnych i Zawodowych w Byczynie w Polanowicach, Polanowice 92, 46- 220 Byczyna.</t>
  </si>
  <si>
    <t>Zadanie nr 7</t>
  </si>
  <si>
    <t>Nazwa szkoły: Zespół Szkół Zawodowych nr 1 im. Marii Skłodowskiej-Curie, ul. Słowiańska 18, 49- 300 Brzeg</t>
  </si>
  <si>
    <t>Nożyczki</t>
  </si>
  <si>
    <t>Nożyczki biurowe długość ostrza ok. 200mm</t>
  </si>
  <si>
    <t>Zadanie nr 8</t>
  </si>
  <si>
    <t>Nazwa szkoły: Zespół Szkół Żeglugi Śródlądowej im. Bohaterów Westerplatte, ul. Bohaterów Westerplatte 1, 47-200 Kędzierzyn-Koźle</t>
  </si>
  <si>
    <t>Trójkąt nawigacyjny</t>
  </si>
  <si>
    <t>np. PN 63 lub równoważny</t>
  </si>
  <si>
    <t>Przenośnik nawigacyjny</t>
  </si>
  <si>
    <t>np. PN 53 lub równoważny</t>
  </si>
  <si>
    <r>
      <rPr>
        <b/>
        <sz val="10"/>
        <rFont val="Calibri"/>
        <family val="2"/>
        <charset val="238"/>
      </rPr>
      <t xml:space="preserve">Rodzaj wyświetlacza: </t>
    </r>
    <r>
      <rPr>
        <sz val="10"/>
        <rFont val="Calibri"/>
        <family val="2"/>
        <charset val="238"/>
      </rPr>
      <t xml:space="preserve">
8-pozycyjny
</t>
    </r>
    <r>
      <rPr>
        <b/>
        <sz val="10"/>
        <rFont val="Calibri"/>
        <family val="2"/>
        <charset val="238"/>
      </rPr>
      <t>Klawisze funkcyjne:</t>
    </r>
    <r>
      <rPr>
        <sz val="10"/>
        <rFont val="Calibri"/>
        <family val="2"/>
        <charset val="238"/>
      </rPr>
      <t xml:space="preserve">
cofanie ostatniego wpisu, klawisz off
Obliczanie procentów
Obliczanie  pierwiastków
Obliczenia z pamięcią M+/M-
</t>
    </r>
    <r>
      <rPr>
        <b/>
        <sz val="10"/>
        <rFont val="Calibri"/>
        <family val="2"/>
        <charset val="238"/>
      </rPr>
      <t xml:space="preserve">Rodzaj zasilania: </t>
    </r>
    <r>
      <rPr>
        <sz val="10"/>
        <rFont val="Calibri"/>
        <family val="2"/>
        <charset val="238"/>
      </rPr>
      <t xml:space="preserve">
bateryjne
Kolor brązowy
</t>
    </r>
    <r>
      <rPr>
        <b/>
        <sz val="10"/>
        <rFont val="Calibri"/>
        <family val="2"/>
        <charset val="238"/>
      </rPr>
      <t>Funkcje dodatkowe</t>
    </r>
    <r>
      <rPr>
        <sz val="10"/>
        <rFont val="Calibri"/>
        <family val="2"/>
        <charset val="238"/>
      </rPr>
      <t xml:space="preserve"> 
gumowe klawisze, małe kieszonkowe rozmiary ok. 11.3 x 6.9 x 1.8 cm
</t>
    </r>
    <r>
      <rPr>
        <b/>
        <sz val="10"/>
        <rFont val="Calibri"/>
        <family val="2"/>
        <charset val="238"/>
      </rPr>
      <t>Zawartość opakowania:</t>
    </r>
    <r>
      <rPr>
        <sz val="10"/>
        <rFont val="Calibri"/>
        <family val="2"/>
        <charset val="238"/>
      </rPr>
      <t xml:space="preserve">
kalkulator, instrukcja obsługi, gwarancja</t>
    </r>
  </si>
  <si>
    <r>
      <t xml:space="preserve">
</t>
    </r>
    <r>
      <rPr>
        <b/>
        <sz val="10"/>
        <rFont val="Calibri"/>
        <family val="2"/>
        <charset val="238"/>
      </rPr>
      <t>Termobindowica powinna zawierać:</t>
    </r>
    <r>
      <rPr>
        <sz val="10"/>
        <rFont val="Calibri"/>
        <family val="2"/>
        <charset val="238"/>
      </rPr>
      <t xml:space="preserve">
-Sygnalizator gotowości do pracy.
-Sygnalizator zakończenia procesu oprawy.
-Półka do schładzania dokumentów.
Automatyczne przechodzenie w stan czuwania po 5 min od zakończenia termobindowania.
Oprawa do min. 300 kartek 80g w max. 60 sekund.
Wymiary: ok. 330x180x120mm
Rodzaj bindownicy:  Termobindownica
</t>
    </r>
  </si>
  <si>
    <t xml:space="preserve"> Powinna posiadać  dźwignię o dwóch ramionach zapewniającą komfortową eksploatację.
 •format: A4
• dziurkuje do min.12 kartek (80g/m2)
• oprawia do min.150 kartek
• powinien posiadać funkcję dziurkacza czterootworowego z rozstawem noży pod segregatory i plastikowe kółka.
</t>
  </si>
  <si>
    <r>
      <t xml:space="preserve">
</t>
    </r>
    <r>
      <rPr>
        <b/>
        <sz val="10"/>
        <rFont val="Calibri"/>
        <family val="2"/>
        <charset val="238"/>
      </rPr>
      <t>Ilość kartek niszczonych jednorazowo</t>
    </r>
    <r>
      <rPr>
        <sz val="10"/>
        <rFont val="Calibri"/>
        <family val="2"/>
        <charset val="238"/>
      </rPr>
      <t xml:space="preserve"> (A4/70g) min. 8
</t>
    </r>
    <r>
      <rPr>
        <b/>
        <sz val="10"/>
        <rFont val="Calibri"/>
        <family val="2"/>
        <charset val="238"/>
      </rPr>
      <t>Rodzaj cięcia:</t>
    </r>
    <r>
      <rPr>
        <sz val="10"/>
        <rFont val="Calibri"/>
        <family val="2"/>
        <charset val="238"/>
      </rPr>
      <t xml:space="preserve">  ścinki
</t>
    </r>
    <r>
      <rPr>
        <b/>
        <sz val="10"/>
        <rFont val="Calibri"/>
        <family val="2"/>
        <charset val="238"/>
      </rPr>
      <t>Poziom bezpieczeństwa min.</t>
    </r>
    <r>
      <rPr>
        <sz val="10"/>
        <rFont val="Calibri"/>
        <family val="2"/>
        <charset val="238"/>
      </rPr>
      <t xml:space="preserve"> DIN  P-3/T-3
Szerokość szczeliny wejściowej w mm   około 225.
Średnia prędkość niszczenia 
w metrach na minutę  min. 3,6
Pojemność kosza w litrach  min. 18 l.
Automatyczny Start / Stop  
Funkcja cofania 
Poziom głośności w dB  max. 75
</t>
    </r>
    <r>
      <rPr>
        <b/>
        <sz val="10"/>
        <rFont val="Calibri"/>
        <family val="2"/>
        <charset val="238"/>
      </rPr>
      <t>Niszczenie:</t>
    </r>
    <r>
      <rPr>
        <sz val="10"/>
        <rFont val="Calibri"/>
        <family val="2"/>
        <charset val="238"/>
      </rPr>
      <t xml:space="preserve">  zszywki, małe spinacze i karty kredytowe
</t>
    </r>
    <r>
      <rPr>
        <b/>
        <sz val="10"/>
        <rFont val="Calibri"/>
        <family val="2"/>
        <charset val="238"/>
      </rPr>
      <t>Posiada:</t>
    </r>
    <r>
      <rPr>
        <sz val="10"/>
        <rFont val="Calibri"/>
        <family val="2"/>
        <charset val="238"/>
      </rPr>
      <t xml:space="preserve"> Blokadę bezpieczeństwa
Miarke ilości kartek  
Uchwyt do podnoszenia głowicy  
Zabezpieczenie termiczne
</t>
    </r>
  </si>
  <si>
    <t xml:space="preserve"> Prędkość laminowania min. 33 cm / minutę
Maksymalny format laminowanego dokumentu A3
technologia 2 grzejnych rolek
czas nagrzewania: max.5 min
funkcja ABS 
zasilanie: 220-240V
powinna posiadać funkcjonalną półkę na wkładany dokument 
</t>
  </si>
  <si>
    <t>Niszczenie jednorazowo do min. 8 kartek (70 g) 
Poziom bezpieczeństwa min. DIN  P-3/T-3
Niszczenie dokumentów z małymi zszywkami, spinacze karty kredytowe
Szerokość wejścia około 225 mm
Funkcja start-stop (mikrowłącznik), funkcja cofania
Kosz o pojemności min. 18 litrów</t>
  </si>
  <si>
    <t xml:space="preserve">Standardowy kalkulator: 
 1-wierszowy, 10-pozycyjny LCD  
klawisz zmiany znaku +/-, obliczenia procentowe, obliczenia z użyciem pamięci, obliczenia pierwiastkowe, obliczanie marży, klawisz podwójnego zera,
trwała plastikowa obudowa
 Zasilanie:   bateria słoneczna, bateryjnie
Rozmiar ok. 151 x 120 x 20 mm
</t>
  </si>
  <si>
    <t>skala kątowa 360°-1°, 
Trójkąt posiada centralny uchwyt
grubość min.2 mm; dł. boków krótszych min.175mm, dł. boku dłuższego min. 250mm</t>
  </si>
  <si>
    <t>Całkowita wartość
brutto:</t>
  </si>
  <si>
    <t xml:space="preserve">Ogółem cena brutto </t>
  </si>
  <si>
    <t>Ogółem cena brutto</t>
  </si>
  <si>
    <t>Wykonany z mosiądzu, wykończenie matowe.
Długość: min. 180 mm.
W zestawie pokrowiec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</si>
</sst>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zł&quot;;[Red]\-#,##0.00\ &quot;zł&quot;"/>
    <numFmt numFmtId="164" formatCode="#,##0.00&quot; zł&quot;;[Red]\-#,##0.00&quot; zł&quot;"/>
    <numFmt numFmtId="165" formatCode="#,##0.00\ &quot;zł&quot;"/>
  </numFmts>
  <fonts count="22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2"/>
      <name val="Calibri"/>
      <family val="2"/>
      <charset val="238"/>
    </font>
    <font>
      <b/>
      <sz val="12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2">
    <xf numFmtId="0" fontId="0" fillId="0" borderId="0" xfId="0"/>
    <xf numFmtId="0" fontId="3" fillId="0" borderId="1" xfId="0" applyFont="1" applyFill="1" applyBorder="1" applyAlignment="1">
      <alignment vertical="center" wrapText="1"/>
    </xf>
    <xf numFmtId="8" fontId="1" fillId="0" borderId="1" xfId="1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top" wrapText="1"/>
    </xf>
    <xf numFmtId="0" fontId="0" fillId="0" borderId="1" xfId="0" applyBorder="1"/>
    <xf numFmtId="0" fontId="8" fillId="0" borderId="1" xfId="0" applyFont="1" applyBorder="1"/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3" fillId="0" borderId="2" xfId="0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164" fontId="1" fillId="0" borderId="0" xfId="1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2" fillId="0" borderId="4" xfId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164" fontId="1" fillId="0" borderId="1" xfId="1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8" fontId="1" fillId="0" borderId="0" xfId="1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top" wrapText="1"/>
    </xf>
    <xf numFmtId="8" fontId="1" fillId="0" borderId="1" xfId="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8" fontId="1" fillId="0" borderId="0" xfId="1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0" fontId="0" fillId="0" borderId="0" xfId="0" applyBorder="1"/>
    <xf numFmtId="0" fontId="18" fillId="0" borderId="0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9" fillId="0" borderId="2" xfId="1" applyFont="1" applyFill="1" applyBorder="1" applyAlignment="1">
      <alignment horizontal="center" vertical="center" wrapText="1"/>
    </xf>
    <xf numFmtId="0" fontId="20" fillId="0" borderId="2" xfId="1" applyFont="1" applyBorder="1" applyAlignment="1">
      <alignment horizontal="center" vertical="center" wrapText="1"/>
    </xf>
    <xf numFmtId="0" fontId="5" fillId="0" borderId="2" xfId="0" applyFont="1" applyBorder="1" applyAlignment="1">
      <alignment vertical="top" wrapText="1"/>
    </xf>
    <xf numFmtId="0" fontId="19" fillId="0" borderId="1" xfId="1" applyFont="1" applyFill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1" applyFont="1" applyFill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1" fillId="0" borderId="0" xfId="1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/>
    </xf>
    <xf numFmtId="8" fontId="1" fillId="0" borderId="1" xfId="1" applyNumberFormat="1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5" fontId="0" fillId="0" borderId="2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2" fillId="0" borderId="0" xfId="0" applyFont="1" applyAlignment="1">
      <alignment horizontal="right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topLeftCell="A46" zoomScale="91" zoomScaleNormal="91" workbookViewId="0">
      <selection activeCell="D29" sqref="D29"/>
    </sheetView>
  </sheetViews>
  <sheetFormatPr defaultRowHeight="15" x14ac:dyDescent="0.25"/>
  <cols>
    <col min="1" max="1" width="3.7109375" customWidth="1"/>
    <col min="2" max="2" width="17.85546875" customWidth="1"/>
    <col min="3" max="3" width="21.28515625" customWidth="1"/>
    <col min="4" max="4" width="43.7109375" customWidth="1"/>
    <col min="5" max="5" width="10.42578125" customWidth="1"/>
    <col min="6" max="6" width="12.85546875" customWidth="1"/>
    <col min="7" max="7" width="15.5703125" customWidth="1"/>
  </cols>
  <sheetData>
    <row r="1" spans="1:7" ht="15.75" x14ac:dyDescent="0.25">
      <c r="A1" s="81" t="s">
        <v>7</v>
      </c>
      <c r="B1" s="81"/>
      <c r="C1" s="81"/>
      <c r="D1" s="81"/>
      <c r="E1" s="81"/>
      <c r="F1" s="81"/>
      <c r="G1" s="81"/>
    </row>
    <row r="2" spans="1:7" x14ac:dyDescent="0.25">
      <c r="A2" s="79" t="s">
        <v>8</v>
      </c>
      <c r="B2" s="79"/>
      <c r="C2" s="79"/>
      <c r="D2" s="79"/>
      <c r="E2" s="79"/>
      <c r="F2" s="79"/>
      <c r="G2" s="79"/>
    </row>
    <row r="3" spans="1:7" x14ac:dyDescent="0.25">
      <c r="A3" s="80" t="s">
        <v>44</v>
      </c>
      <c r="B3" s="80"/>
      <c r="C3" s="80"/>
      <c r="D3" s="80"/>
      <c r="E3" s="80"/>
      <c r="F3" s="80"/>
      <c r="G3" s="80"/>
    </row>
    <row r="4" spans="1:7" ht="73.5" customHeight="1" x14ac:dyDescent="0.25">
      <c r="A4" s="20" t="s">
        <v>3</v>
      </c>
      <c r="B4" s="21" t="s">
        <v>4</v>
      </c>
      <c r="C4" s="22" t="s">
        <v>11</v>
      </c>
      <c r="D4" s="21" t="s">
        <v>26</v>
      </c>
      <c r="E4" s="21" t="s">
        <v>5</v>
      </c>
      <c r="F4" s="8" t="s">
        <v>6</v>
      </c>
      <c r="G4" s="78" t="s">
        <v>69</v>
      </c>
    </row>
    <row r="5" spans="1:7" ht="211.5" customHeight="1" x14ac:dyDescent="0.25">
      <c r="A5" s="15" t="s">
        <v>9</v>
      </c>
      <c r="B5" s="18" t="s">
        <v>2</v>
      </c>
      <c r="C5" s="13" t="s">
        <v>12</v>
      </c>
      <c r="D5" s="14" t="s">
        <v>60</v>
      </c>
      <c r="E5" s="12">
        <v>19</v>
      </c>
      <c r="F5" s="15"/>
      <c r="G5" s="47">
        <f>E5*F5</f>
        <v>0</v>
      </c>
    </row>
    <row r="6" spans="1:7" ht="89.25" customHeight="1" x14ac:dyDescent="0.25">
      <c r="A6" s="15" t="s">
        <v>10</v>
      </c>
      <c r="B6" s="19" t="s">
        <v>14</v>
      </c>
      <c r="C6" s="16" t="s">
        <v>13</v>
      </c>
      <c r="D6" s="17" t="s">
        <v>25</v>
      </c>
      <c r="E6" s="9">
        <v>1</v>
      </c>
      <c r="F6" s="15"/>
      <c r="G6" s="47">
        <f t="shared" ref="G6:G8" si="0">E6*F6</f>
        <v>0</v>
      </c>
    </row>
    <row r="7" spans="1:7" ht="218.25" customHeight="1" x14ac:dyDescent="0.25">
      <c r="A7" s="15" t="s">
        <v>18</v>
      </c>
      <c r="B7" s="23" t="s">
        <v>17</v>
      </c>
      <c r="C7" s="31" t="s">
        <v>15</v>
      </c>
      <c r="D7" s="32" t="s">
        <v>61</v>
      </c>
      <c r="E7" s="24">
        <v>1</v>
      </c>
      <c r="F7" s="15"/>
      <c r="G7" s="47">
        <f t="shared" si="0"/>
        <v>0</v>
      </c>
    </row>
    <row r="8" spans="1:7" ht="106.5" customHeight="1" x14ac:dyDescent="0.25">
      <c r="A8" s="15" t="s">
        <v>19</v>
      </c>
      <c r="B8" s="19" t="s">
        <v>16</v>
      </c>
      <c r="C8" s="33" t="s">
        <v>20</v>
      </c>
      <c r="D8" s="1" t="s">
        <v>21</v>
      </c>
      <c r="E8" s="9">
        <v>9</v>
      </c>
      <c r="F8" s="15"/>
      <c r="G8" s="47">
        <f t="shared" si="0"/>
        <v>0</v>
      </c>
    </row>
    <row r="9" spans="1:7" s="30" customFormat="1" ht="29.25" customHeight="1" x14ac:dyDescent="0.25">
      <c r="A9" s="25"/>
      <c r="B9" s="25"/>
      <c r="C9" s="26"/>
      <c r="D9" s="27"/>
      <c r="E9" s="29"/>
      <c r="F9" s="49" t="s">
        <v>29</v>
      </c>
      <c r="G9" s="50">
        <f>SUM(G5:G8)</f>
        <v>0</v>
      </c>
    </row>
    <row r="10" spans="1:7" s="30" customFormat="1" ht="40.5" customHeight="1" x14ac:dyDescent="0.25">
      <c r="A10" s="25"/>
      <c r="B10" s="25"/>
      <c r="C10" s="26"/>
      <c r="D10" s="27"/>
      <c r="E10" s="29"/>
      <c r="F10" s="7"/>
      <c r="G10" s="7"/>
    </row>
    <row r="11" spans="1:7" x14ac:dyDescent="0.25">
      <c r="A11" s="79" t="s">
        <v>22</v>
      </c>
      <c r="B11" s="79"/>
      <c r="C11" s="79"/>
      <c r="D11" s="79"/>
      <c r="E11" s="79"/>
      <c r="F11" s="79"/>
      <c r="G11" s="79"/>
    </row>
    <row r="12" spans="1:7" x14ac:dyDescent="0.25">
      <c r="A12" s="80" t="s">
        <v>45</v>
      </c>
      <c r="B12" s="80"/>
      <c r="C12" s="80"/>
      <c r="D12" s="80"/>
      <c r="E12" s="80"/>
      <c r="F12" s="80"/>
      <c r="G12" s="80"/>
    </row>
    <row r="13" spans="1:7" ht="60.75" customHeight="1" x14ac:dyDescent="0.25">
      <c r="A13" s="37" t="s">
        <v>3</v>
      </c>
      <c r="B13" s="38" t="s">
        <v>4</v>
      </c>
      <c r="C13" s="22" t="s">
        <v>11</v>
      </c>
      <c r="D13" s="38" t="s">
        <v>26</v>
      </c>
      <c r="E13" s="38" t="s">
        <v>5</v>
      </c>
      <c r="F13" s="38" t="s">
        <v>6</v>
      </c>
      <c r="G13" s="39" t="s">
        <v>70</v>
      </c>
    </row>
    <row r="14" spans="1:7" ht="128.25" customHeight="1" x14ac:dyDescent="0.25">
      <c r="A14" s="15" t="s">
        <v>9</v>
      </c>
      <c r="B14" s="35" t="s">
        <v>0</v>
      </c>
      <c r="C14" s="43" t="s">
        <v>23</v>
      </c>
      <c r="D14" s="1" t="s">
        <v>24</v>
      </c>
      <c r="E14" s="9">
        <v>1</v>
      </c>
      <c r="F14" s="34"/>
      <c r="G14" s="47">
        <f>E14*F14</f>
        <v>0</v>
      </c>
    </row>
    <row r="15" spans="1:7" ht="159.75" customHeight="1" x14ac:dyDescent="0.25">
      <c r="A15" s="15" t="s">
        <v>10</v>
      </c>
      <c r="B15" s="36" t="s">
        <v>28</v>
      </c>
      <c r="C15" s="43" t="s">
        <v>27</v>
      </c>
      <c r="D15" s="3" t="s">
        <v>62</v>
      </c>
      <c r="E15" s="9">
        <v>1</v>
      </c>
      <c r="F15" s="34"/>
      <c r="G15" s="47">
        <f>E15*F15</f>
        <v>0</v>
      </c>
    </row>
    <row r="16" spans="1:7" s="51" customFormat="1" ht="30" customHeight="1" x14ac:dyDescent="0.25">
      <c r="A16" s="44"/>
      <c r="B16" s="40"/>
      <c r="C16" s="45"/>
      <c r="D16" s="42"/>
      <c r="E16" s="28"/>
      <c r="F16" s="49" t="s">
        <v>29</v>
      </c>
      <c r="G16" s="50">
        <f>SUM(G14:G15)</f>
        <v>0</v>
      </c>
    </row>
    <row r="17" spans="1:7" s="51" customFormat="1" ht="33" customHeight="1" x14ac:dyDescent="0.25">
      <c r="A17" s="44"/>
      <c r="B17" s="40"/>
      <c r="C17" s="45"/>
      <c r="D17" s="42"/>
      <c r="E17" s="28"/>
      <c r="F17" s="7"/>
      <c r="G17" s="7"/>
    </row>
    <row r="18" spans="1:7" x14ac:dyDescent="0.25">
      <c r="A18" s="79" t="s">
        <v>30</v>
      </c>
      <c r="B18" s="79"/>
      <c r="C18" s="79"/>
      <c r="D18" s="79"/>
      <c r="E18" s="79"/>
      <c r="F18" s="79"/>
      <c r="G18" s="79"/>
    </row>
    <row r="19" spans="1:7" x14ac:dyDescent="0.25">
      <c r="A19" s="80" t="s">
        <v>46</v>
      </c>
      <c r="B19" s="80"/>
      <c r="C19" s="80"/>
      <c r="D19" s="80"/>
      <c r="E19" s="80"/>
      <c r="F19" s="80"/>
      <c r="G19" s="80"/>
    </row>
    <row r="20" spans="1:7" ht="60.75" customHeight="1" x14ac:dyDescent="0.25">
      <c r="A20" s="37" t="s">
        <v>3</v>
      </c>
      <c r="B20" s="38" t="s">
        <v>4</v>
      </c>
      <c r="C20" s="22" t="s">
        <v>11</v>
      </c>
      <c r="D20" s="38" t="s">
        <v>26</v>
      </c>
      <c r="E20" s="38" t="s">
        <v>5</v>
      </c>
      <c r="F20" s="38" t="s">
        <v>6</v>
      </c>
      <c r="G20" s="39" t="s">
        <v>70</v>
      </c>
    </row>
    <row r="21" spans="1:7" ht="140.25" x14ac:dyDescent="0.25">
      <c r="A21" s="15" t="s">
        <v>9</v>
      </c>
      <c r="B21" s="53" t="s">
        <v>0</v>
      </c>
      <c r="C21" s="2"/>
      <c r="D21" s="3" t="s">
        <v>32</v>
      </c>
      <c r="E21" s="9">
        <v>1</v>
      </c>
      <c r="F21" s="34"/>
      <c r="G21" s="50">
        <f>E21*F21</f>
        <v>0</v>
      </c>
    </row>
    <row r="22" spans="1:7" ht="19.5" customHeight="1" x14ac:dyDescent="0.25">
      <c r="A22" s="44"/>
      <c r="B22" s="52"/>
      <c r="C22" s="41"/>
      <c r="D22" s="42"/>
      <c r="E22" s="28"/>
      <c r="F22" s="49" t="s">
        <v>29</v>
      </c>
      <c r="G22" s="50">
        <f>SUM(G21)</f>
        <v>0</v>
      </c>
    </row>
    <row r="23" spans="1:7" ht="19.5" customHeight="1" x14ac:dyDescent="0.25">
      <c r="A23" s="44"/>
      <c r="B23" s="52"/>
      <c r="C23" s="41"/>
      <c r="D23" s="42"/>
      <c r="E23" s="28"/>
      <c r="F23" s="46"/>
      <c r="G23" s="48"/>
    </row>
    <row r="24" spans="1:7" x14ac:dyDescent="0.25">
      <c r="A24" s="79" t="s">
        <v>31</v>
      </c>
      <c r="B24" s="79"/>
      <c r="C24" s="79"/>
      <c r="D24" s="79"/>
      <c r="E24" s="79"/>
      <c r="F24" s="79"/>
      <c r="G24" s="79"/>
    </row>
    <row r="25" spans="1:7" x14ac:dyDescent="0.25">
      <c r="A25" s="80" t="s">
        <v>47</v>
      </c>
      <c r="B25" s="80"/>
      <c r="C25" s="80"/>
      <c r="D25" s="80"/>
      <c r="E25" s="80"/>
      <c r="F25" s="80"/>
      <c r="G25" s="80"/>
    </row>
    <row r="26" spans="1:7" ht="60.75" customHeight="1" x14ac:dyDescent="0.25">
      <c r="A26" s="37" t="s">
        <v>3</v>
      </c>
      <c r="B26" s="38" t="s">
        <v>4</v>
      </c>
      <c r="C26" s="22" t="s">
        <v>11</v>
      </c>
      <c r="D26" s="38" t="s">
        <v>26</v>
      </c>
      <c r="E26" s="38" t="s">
        <v>5</v>
      </c>
      <c r="F26" s="38" t="s">
        <v>6</v>
      </c>
      <c r="G26" s="39" t="s">
        <v>69</v>
      </c>
    </row>
    <row r="27" spans="1:7" ht="246.75" customHeight="1" x14ac:dyDescent="0.25">
      <c r="A27" s="6" t="s">
        <v>9</v>
      </c>
      <c r="B27" s="57" t="s">
        <v>0</v>
      </c>
      <c r="C27" s="58" t="s">
        <v>33</v>
      </c>
      <c r="D27" s="59" t="s">
        <v>63</v>
      </c>
      <c r="E27" s="54">
        <v>1</v>
      </c>
      <c r="F27" s="34"/>
      <c r="G27" s="50">
        <f>E27*F27</f>
        <v>0</v>
      </c>
    </row>
    <row r="28" spans="1:7" ht="143.25" customHeight="1" x14ac:dyDescent="0.25">
      <c r="A28" s="15" t="s">
        <v>10</v>
      </c>
      <c r="B28" s="60" t="s">
        <v>34</v>
      </c>
      <c r="C28" s="61" t="s">
        <v>35</v>
      </c>
      <c r="D28" s="63" t="s">
        <v>39</v>
      </c>
      <c r="E28" s="55">
        <v>2</v>
      </c>
      <c r="F28" s="15"/>
      <c r="G28" s="50">
        <f t="shared" ref="G28:G30" si="1">E28*F28</f>
        <v>0</v>
      </c>
    </row>
    <row r="29" spans="1:7" ht="121.5" customHeight="1" x14ac:dyDescent="0.25">
      <c r="A29" s="6" t="s">
        <v>18</v>
      </c>
      <c r="B29" s="60" t="s">
        <v>28</v>
      </c>
      <c r="C29" s="61" t="s">
        <v>36</v>
      </c>
      <c r="D29" s="62" t="s">
        <v>40</v>
      </c>
      <c r="E29" s="55">
        <v>3</v>
      </c>
      <c r="F29" s="15"/>
      <c r="G29" s="50">
        <f t="shared" si="1"/>
        <v>0</v>
      </c>
    </row>
    <row r="30" spans="1:7" ht="132" customHeight="1" x14ac:dyDescent="0.25">
      <c r="A30" s="15" t="s">
        <v>19</v>
      </c>
      <c r="B30" s="60" t="s">
        <v>37</v>
      </c>
      <c r="C30" s="61" t="s">
        <v>38</v>
      </c>
      <c r="D30" s="64" t="s">
        <v>64</v>
      </c>
      <c r="E30" s="55">
        <v>2</v>
      </c>
      <c r="F30" s="15"/>
      <c r="G30" s="50">
        <f t="shared" si="1"/>
        <v>0</v>
      </c>
    </row>
    <row r="31" spans="1:7" ht="24.75" customHeight="1" x14ac:dyDescent="0.25">
      <c r="A31" s="65"/>
      <c r="B31" s="65"/>
      <c r="C31" s="66"/>
      <c r="D31" s="67"/>
      <c r="E31" s="56"/>
      <c r="F31" s="49" t="s">
        <v>29</v>
      </c>
      <c r="G31" s="47">
        <f>SUM(G27:G30)</f>
        <v>0</v>
      </c>
    </row>
    <row r="32" spans="1:7" ht="20.25" customHeight="1" x14ac:dyDescent="0.25">
      <c r="A32" s="65"/>
      <c r="B32" s="65"/>
      <c r="C32" s="66"/>
      <c r="D32" s="67"/>
      <c r="E32" s="56"/>
      <c r="F32" s="6"/>
      <c r="G32" s="6"/>
    </row>
    <row r="33" spans="1:7" x14ac:dyDescent="0.25">
      <c r="A33" s="79" t="s">
        <v>41</v>
      </c>
      <c r="B33" s="79"/>
      <c r="C33" s="79"/>
      <c r="D33" s="79"/>
      <c r="E33" s="79"/>
      <c r="F33" s="79"/>
      <c r="G33" s="79"/>
    </row>
    <row r="34" spans="1:7" x14ac:dyDescent="0.25">
      <c r="A34" s="80" t="s">
        <v>48</v>
      </c>
      <c r="B34" s="80"/>
      <c r="C34" s="80"/>
      <c r="D34" s="80"/>
      <c r="E34" s="80"/>
      <c r="F34" s="80"/>
      <c r="G34" s="80"/>
    </row>
    <row r="35" spans="1:7" ht="60.75" customHeight="1" x14ac:dyDescent="0.25">
      <c r="A35" s="37" t="s">
        <v>3</v>
      </c>
      <c r="B35" s="38" t="s">
        <v>4</v>
      </c>
      <c r="C35" s="22" t="s">
        <v>11</v>
      </c>
      <c r="D35" s="38" t="s">
        <v>26</v>
      </c>
      <c r="E35" s="38" t="s">
        <v>5</v>
      </c>
      <c r="F35" s="38" t="s">
        <v>6</v>
      </c>
      <c r="G35" s="39" t="s">
        <v>70</v>
      </c>
    </row>
    <row r="36" spans="1:7" ht="108.75" customHeight="1" x14ac:dyDescent="0.25">
      <c r="A36" s="15" t="s">
        <v>9</v>
      </c>
      <c r="B36" s="35" t="s">
        <v>1</v>
      </c>
      <c r="C36" s="43" t="s">
        <v>42</v>
      </c>
      <c r="D36" s="1" t="s">
        <v>65</v>
      </c>
      <c r="E36" s="9">
        <v>1</v>
      </c>
      <c r="F36" s="15"/>
      <c r="G36" s="47">
        <f>E36*F36</f>
        <v>0</v>
      </c>
    </row>
    <row r="37" spans="1:7" s="11" customFormat="1" ht="20.25" customHeight="1" x14ac:dyDescent="0.25">
      <c r="A37" s="68"/>
      <c r="B37" s="68"/>
      <c r="C37" s="41"/>
      <c r="D37" s="27"/>
      <c r="E37" s="10"/>
      <c r="F37" s="69" t="s">
        <v>29</v>
      </c>
      <c r="G37" s="50">
        <f>SUM(G36)</f>
        <v>0</v>
      </c>
    </row>
    <row r="38" spans="1:7" s="11" customFormat="1" ht="25.5" customHeight="1" x14ac:dyDescent="0.25">
      <c r="A38" s="68"/>
      <c r="B38" s="68"/>
      <c r="C38" s="41"/>
      <c r="D38" s="27"/>
      <c r="E38" s="10"/>
      <c r="F38" s="10"/>
      <c r="G38" s="10"/>
    </row>
    <row r="39" spans="1:7" x14ac:dyDescent="0.25">
      <c r="A39" s="79" t="s">
        <v>43</v>
      </c>
      <c r="B39" s="79"/>
      <c r="C39" s="79"/>
      <c r="D39" s="79"/>
      <c r="E39" s="79"/>
      <c r="F39" s="79"/>
      <c r="G39" s="79"/>
    </row>
    <row r="40" spans="1:7" x14ac:dyDescent="0.25">
      <c r="A40" s="80" t="s">
        <v>49</v>
      </c>
      <c r="B40" s="80"/>
      <c r="C40" s="80"/>
      <c r="D40" s="80"/>
      <c r="E40" s="80"/>
      <c r="F40" s="80"/>
      <c r="G40" s="80"/>
    </row>
    <row r="41" spans="1:7" ht="60.75" customHeight="1" x14ac:dyDescent="0.25">
      <c r="A41" s="37" t="s">
        <v>3</v>
      </c>
      <c r="B41" s="38" t="s">
        <v>4</v>
      </c>
      <c r="C41" s="22" t="s">
        <v>11</v>
      </c>
      <c r="D41" s="38" t="s">
        <v>26</v>
      </c>
      <c r="E41" s="38" t="s">
        <v>5</v>
      </c>
      <c r="F41" s="38" t="s">
        <v>6</v>
      </c>
      <c r="G41" s="39" t="s">
        <v>69</v>
      </c>
    </row>
    <row r="42" spans="1:7" ht="116.25" customHeight="1" x14ac:dyDescent="0.25">
      <c r="A42" s="15" t="s">
        <v>9</v>
      </c>
      <c r="B42" s="35" t="s">
        <v>2</v>
      </c>
      <c r="C42" s="4"/>
      <c r="D42" s="70" t="s">
        <v>66</v>
      </c>
      <c r="E42" s="9">
        <v>25</v>
      </c>
      <c r="F42" s="15"/>
      <c r="G42" s="47">
        <f>E42*F42</f>
        <v>0</v>
      </c>
    </row>
    <row r="43" spans="1:7" x14ac:dyDescent="0.25">
      <c r="A43" s="68"/>
      <c r="B43" s="68"/>
      <c r="C43" s="30"/>
      <c r="D43" s="41"/>
      <c r="E43" s="10"/>
      <c r="F43" s="69" t="s">
        <v>29</v>
      </c>
      <c r="G43" s="47">
        <f>SUM(G42)</f>
        <v>0</v>
      </c>
    </row>
    <row r="44" spans="1:7" x14ac:dyDescent="0.25">
      <c r="A44" s="68"/>
      <c r="B44" s="68"/>
      <c r="C44" s="30"/>
      <c r="D44" s="41"/>
      <c r="E44" s="10"/>
      <c r="F44" s="6"/>
      <c r="G44" s="6"/>
    </row>
    <row r="45" spans="1:7" x14ac:dyDescent="0.25">
      <c r="A45" s="68"/>
      <c r="B45" s="68"/>
      <c r="C45" s="30"/>
      <c r="D45" s="41"/>
      <c r="E45" s="10"/>
      <c r="F45" s="6"/>
      <c r="G45" s="6"/>
    </row>
    <row r="46" spans="1:7" x14ac:dyDescent="0.25">
      <c r="A46" s="79" t="s">
        <v>50</v>
      </c>
      <c r="B46" s="79"/>
      <c r="C46" s="79"/>
      <c r="D46" s="79"/>
      <c r="E46" s="79"/>
      <c r="F46" s="79"/>
      <c r="G46" s="79"/>
    </row>
    <row r="47" spans="1:7" x14ac:dyDescent="0.25">
      <c r="A47" s="80" t="s">
        <v>51</v>
      </c>
      <c r="B47" s="80"/>
      <c r="C47" s="80"/>
      <c r="D47" s="80"/>
      <c r="E47" s="80"/>
      <c r="F47" s="80"/>
      <c r="G47" s="80"/>
    </row>
    <row r="48" spans="1:7" ht="60.75" customHeight="1" x14ac:dyDescent="0.25">
      <c r="A48" s="37" t="s">
        <v>3</v>
      </c>
      <c r="B48" s="38" t="s">
        <v>4</v>
      </c>
      <c r="C48" s="22" t="s">
        <v>11</v>
      </c>
      <c r="D48" s="38" t="s">
        <v>26</v>
      </c>
      <c r="E48" s="38" t="s">
        <v>5</v>
      </c>
      <c r="F48" s="38" t="s">
        <v>6</v>
      </c>
      <c r="G48" s="39" t="s">
        <v>69</v>
      </c>
    </row>
    <row r="49" spans="1:7" ht="41.25" customHeight="1" x14ac:dyDescent="0.25">
      <c r="A49" s="15" t="s">
        <v>9</v>
      </c>
      <c r="B49" s="72" t="s">
        <v>52</v>
      </c>
      <c r="C49" s="5"/>
      <c r="D49" s="73" t="s">
        <v>53</v>
      </c>
      <c r="E49" s="9">
        <v>6</v>
      </c>
      <c r="F49" s="15"/>
      <c r="G49" s="47">
        <f>E49*F49</f>
        <v>0</v>
      </c>
    </row>
    <row r="50" spans="1:7" x14ac:dyDescent="0.25">
      <c r="F50" s="69" t="s">
        <v>29</v>
      </c>
      <c r="G50" s="47">
        <f>SUM(G49)</f>
        <v>0</v>
      </c>
    </row>
    <row r="52" spans="1:7" x14ac:dyDescent="0.25">
      <c r="A52" s="79" t="s">
        <v>54</v>
      </c>
      <c r="B52" s="79"/>
      <c r="C52" s="79"/>
      <c r="D52" s="79"/>
      <c r="E52" s="79"/>
      <c r="F52" s="79"/>
      <c r="G52" s="79"/>
    </row>
    <row r="53" spans="1:7" x14ac:dyDescent="0.25">
      <c r="A53" s="80" t="s">
        <v>55</v>
      </c>
      <c r="B53" s="80"/>
      <c r="C53" s="80"/>
      <c r="D53" s="80"/>
      <c r="E53" s="80"/>
      <c r="F53" s="80"/>
      <c r="G53" s="80"/>
    </row>
    <row r="54" spans="1:7" ht="60.75" customHeight="1" x14ac:dyDescent="0.25">
      <c r="A54" s="37" t="s">
        <v>3</v>
      </c>
      <c r="B54" s="38" t="s">
        <v>4</v>
      </c>
      <c r="C54" s="22" t="s">
        <v>11</v>
      </c>
      <c r="D54" s="38" t="s">
        <v>26</v>
      </c>
      <c r="E54" s="38" t="s">
        <v>5</v>
      </c>
      <c r="F54" s="38" t="s">
        <v>6</v>
      </c>
      <c r="G54" s="39" t="s">
        <v>69</v>
      </c>
    </row>
    <row r="55" spans="1:7" ht="62.25" customHeight="1" x14ac:dyDescent="0.25">
      <c r="A55" s="15" t="s">
        <v>9</v>
      </c>
      <c r="B55" s="72" t="s">
        <v>56</v>
      </c>
      <c r="C55" s="71" t="s">
        <v>57</v>
      </c>
      <c r="D55" s="75" t="s">
        <v>67</v>
      </c>
      <c r="E55" s="9">
        <v>30</v>
      </c>
      <c r="F55" s="15"/>
      <c r="G55" s="47">
        <f>E55*F55</f>
        <v>0</v>
      </c>
    </row>
    <row r="56" spans="1:7" ht="60.75" customHeight="1" x14ac:dyDescent="0.25">
      <c r="A56" s="15" t="s">
        <v>10</v>
      </c>
      <c r="B56" s="72" t="s">
        <v>58</v>
      </c>
      <c r="C56" s="71" t="s">
        <v>59</v>
      </c>
      <c r="D56" s="76" t="s">
        <v>71</v>
      </c>
      <c r="E56" s="9">
        <v>15</v>
      </c>
      <c r="F56" s="15"/>
      <c r="G56" s="47">
        <f>E56*F56</f>
        <v>0</v>
      </c>
    </row>
    <row r="57" spans="1:7" x14ac:dyDescent="0.25">
      <c r="F57" s="69" t="s">
        <v>29</v>
      </c>
      <c r="G57" s="74">
        <f>SUM(G55:G56)</f>
        <v>0</v>
      </c>
    </row>
    <row r="61" spans="1:7" ht="30" x14ac:dyDescent="0.25">
      <c r="F61" s="77" t="s">
        <v>68</v>
      </c>
      <c r="G61" s="47">
        <f>SUM(G57,G50,G43,G37,G31,G22,G16,G9)</f>
        <v>0</v>
      </c>
    </row>
  </sheetData>
  <mergeCells count="17">
    <mergeCell ref="A47:G47"/>
    <mergeCell ref="A52:G52"/>
    <mergeCell ref="A53:G53"/>
    <mergeCell ref="A39:G39"/>
    <mergeCell ref="A40:G40"/>
    <mergeCell ref="A33:G33"/>
    <mergeCell ref="A34:G34"/>
    <mergeCell ref="A46:G46"/>
    <mergeCell ref="A1:G1"/>
    <mergeCell ref="A2:G2"/>
    <mergeCell ref="A3:G3"/>
    <mergeCell ref="A11:G11"/>
    <mergeCell ref="A12:G12"/>
    <mergeCell ref="A18:G18"/>
    <mergeCell ref="A19:G19"/>
    <mergeCell ref="A24:G24"/>
    <mergeCell ref="A25:G2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2013-10-23T09:45:50Z</dcterms:modified>
</cp:coreProperties>
</file>